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м. карт. на 28.04.2012 г." sheetId="1" r:id="rId1"/>
  </sheets>
  <definedNames>
    <definedName name="_xlnm.Print_Area" localSheetId="0">'Сем. карт. на 28.04.2012 г.'!$A$1:$Q$27</definedName>
  </definedNames>
  <calcPr fullCalcOnLoad="1"/>
</workbook>
</file>

<file path=xl/sharedStrings.xml><?xml version="1.0" encoding="utf-8"?>
<sst xmlns="http://schemas.openxmlformats.org/spreadsheetml/2006/main" count="41" uniqueCount="37">
  <si>
    <t>Наименование районов</t>
  </si>
  <si>
    <t>План засыпки, тонн</t>
  </si>
  <si>
    <t>Наличие, тонн</t>
  </si>
  <si>
    <t>% к налич.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</si>
  <si>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</si>
  <si>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</si>
  <si>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</si>
  <si>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</si>
  <si>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</si>
  <si>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</si>
  <si>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</si>
  <si>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</si>
  <si>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</si>
  <si>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</si>
  <si>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</si>
  <si>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</si>
  <si>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</si>
  <si>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</si>
  <si>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</si>
  <si>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</si>
  <si>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</si>
  <si>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</si>
  <si>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</si>
  <si>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</si>
  <si>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</si>
  <si>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</si>
  <si>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Проверено, тыс. тонн</t>
  </si>
  <si>
    <t>Некондиционных, тыс. тонн</t>
  </si>
  <si>
    <t>Кондиционных, тыс. тонн</t>
  </si>
  <si>
    <t>% к потребн.</t>
  </si>
  <si>
    <t xml:space="preserve">ОС, ЭС, тонн </t>
  </si>
  <si>
    <t xml:space="preserve">1-2 репр., тонн </t>
  </si>
  <si>
    <t>3-4 репр., тонн</t>
  </si>
  <si>
    <t>не сортов., тонн</t>
  </si>
  <si>
    <t>% к провер.</t>
  </si>
  <si>
    <t xml:space="preserve">   по сельскохозяйственным предприятиям и КФХ  Чувашской Республики по состоянию на 28.04.2012 г.</t>
  </si>
  <si>
    <t xml:space="preserve">                                     Информация о качестве  семенного картофеля под урожай 2012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</si>
</sst>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00"/>
    <numFmt numFmtId="175" formatCode="0.0000000"/>
    <numFmt numFmtId="176" formatCode="0.0000"/>
    <numFmt numFmtId="177" formatCode="0.000"/>
  </numFmts>
  <fonts count="6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1"/>
  <sheetViews>
    <sheetView tabSelected="1" view="pageBreakPreview" zoomScale="75" zoomScaleSheetLayoutView="75" workbookViewId="0" topLeftCell="A1">
      <selection activeCell="H31" sqref="H31"/>
    </sheetView>
  </sheetViews>
  <sheetFormatPr defaultColWidth="9.140625" defaultRowHeight="12.75"/>
  <cols>
    <col min="1" max="1" width="25.00390625" style="0" customWidth="1"/>
    <col min="2" max="2" width="15.28125" style="0" customWidth="1"/>
    <col min="3" max="3" width="14.28125" style="0" customWidth="1"/>
    <col min="4" max="5" width="12.57421875" style="0" customWidth="1"/>
    <col min="6" max="6" width="9.57421875" style="0" customWidth="1"/>
    <col min="7" max="7" width="10.28125" style="0" customWidth="1"/>
    <col min="8" max="8" width="9.421875" style="0" customWidth="1"/>
    <col min="9" max="10" width="8.7109375" style="0" customWidth="1"/>
    <col min="11" max="11" width="9.7109375" style="0" customWidth="1"/>
    <col min="12" max="12" width="8.7109375" style="0" customWidth="1"/>
    <col min="13" max="13" width="13.8515625" style="0" customWidth="1"/>
    <col min="14" max="14" width="9.28125" style="0" customWidth="1"/>
    <col min="15" max="15" width="13.140625" style="0" customWidth="1"/>
    <col min="16" max="16" width="11.8515625" style="0" customWidth="1"/>
    <col min="17" max="17" width="14.421875" style="0" customWidth="1"/>
  </cols>
  <sheetData>
    <row r="2" spans="1:29" ht="15.7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5.75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2.75" customHeight="1">
      <c r="A4" s="23" t="s">
        <v>0</v>
      </c>
      <c r="B4" s="18" t="s">
        <v>1</v>
      </c>
      <c r="C4" s="18" t="s">
        <v>2</v>
      </c>
      <c r="D4" s="18" t="s">
        <v>29</v>
      </c>
      <c r="E4" s="18" t="s">
        <v>30</v>
      </c>
      <c r="F4" s="18" t="s">
        <v>3</v>
      </c>
      <c r="G4" s="18" t="s">
        <v>31</v>
      </c>
      <c r="H4" s="18" t="s">
        <v>3</v>
      </c>
      <c r="I4" s="18" t="s">
        <v>32</v>
      </c>
      <c r="J4" s="18" t="s">
        <v>3</v>
      </c>
      <c r="K4" s="18" t="s">
        <v>33</v>
      </c>
      <c r="L4" s="18" t="s">
        <v>3</v>
      </c>
      <c r="M4" s="18" t="s">
        <v>26</v>
      </c>
      <c r="N4" s="18" t="s">
        <v>3</v>
      </c>
      <c r="O4" s="18" t="s">
        <v>28</v>
      </c>
      <c r="P4" s="18" t="s">
        <v>34</v>
      </c>
      <c r="Q4" s="18" t="s">
        <v>27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37.5" customHeight="1">
      <c r="A5" s="2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AA5" s="9"/>
      <c r="AB5" s="9"/>
      <c r="AC5" s="9"/>
    </row>
    <row r="6" spans="1:17" ht="15">
      <c r="A6" s="11" t="s">
        <v>4</v>
      </c>
      <c r="B6" s="1">
        <v>120</v>
      </c>
      <c r="C6" s="1">
        <v>0</v>
      </c>
      <c r="D6" s="1">
        <f aca="true" t="shared" si="0" ref="D6:D27">C6/B6*100</f>
        <v>0</v>
      </c>
      <c r="E6" s="1"/>
      <c r="F6" s="1"/>
      <c r="G6" s="1"/>
      <c r="H6" s="1"/>
      <c r="I6" s="1"/>
      <c r="J6" s="1"/>
      <c r="K6" s="1"/>
      <c r="L6" s="1"/>
      <c r="M6" s="14"/>
      <c r="N6" s="14"/>
      <c r="O6" s="14"/>
      <c r="P6" s="14"/>
      <c r="Q6" s="14">
        <f>M6-O6</f>
        <v>0</v>
      </c>
    </row>
    <row r="7" spans="1:17" ht="15">
      <c r="A7" s="11" t="s">
        <v>5</v>
      </c>
      <c r="B7" s="1">
        <v>4578</v>
      </c>
      <c r="C7" s="1">
        <v>4580</v>
      </c>
      <c r="D7" s="2">
        <f t="shared" si="0"/>
        <v>100.0436871996505</v>
      </c>
      <c r="E7" s="2"/>
      <c r="F7" s="2">
        <f>E7/C7*100</f>
        <v>0</v>
      </c>
      <c r="G7" s="2">
        <v>3180</v>
      </c>
      <c r="H7" s="2">
        <f>G7/C7*100</f>
        <v>69.43231441048034</v>
      </c>
      <c r="I7" s="1"/>
      <c r="J7" s="1">
        <f>I7/C7*100</f>
        <v>0</v>
      </c>
      <c r="K7" s="2">
        <f>C7-E7-G7-I7</f>
        <v>1400</v>
      </c>
      <c r="L7" s="2">
        <f>K7/C7*100</f>
        <v>30.567685589519648</v>
      </c>
      <c r="M7" s="14">
        <v>4580</v>
      </c>
      <c r="N7" s="14">
        <f aca="true" t="shared" si="1" ref="N7:N27">M7/C7*100</f>
        <v>100</v>
      </c>
      <c r="O7" s="14">
        <v>1806</v>
      </c>
      <c r="P7" s="15">
        <f>O7/M7*100</f>
        <v>39.43231441048035</v>
      </c>
      <c r="Q7" s="14">
        <v>1374</v>
      </c>
    </row>
    <row r="8" spans="1:17" ht="15">
      <c r="A8" s="11" t="s">
        <v>6</v>
      </c>
      <c r="B8" s="1">
        <v>6060</v>
      </c>
      <c r="C8" s="1">
        <v>6777</v>
      </c>
      <c r="D8" s="2">
        <f t="shared" si="0"/>
        <v>111.83168316831684</v>
      </c>
      <c r="E8" s="2">
        <v>913</v>
      </c>
      <c r="F8" s="2">
        <f aca="true" t="shared" si="2" ref="F8:F27">E8/C8*100</f>
        <v>13.472037774826621</v>
      </c>
      <c r="G8" s="2">
        <v>3095</v>
      </c>
      <c r="H8" s="2">
        <f aca="true" t="shared" si="3" ref="H8:H26">G8/C8*100</f>
        <v>45.66917515124687</v>
      </c>
      <c r="I8" s="1">
        <v>1670</v>
      </c>
      <c r="J8" s="2">
        <f aca="true" t="shared" si="4" ref="J8:J26">I8/C8*100</f>
        <v>24.64217205253062</v>
      </c>
      <c r="K8" s="2">
        <f aca="true" t="shared" si="5" ref="K8:K27">C8-E8-G8-I8</f>
        <v>1099</v>
      </c>
      <c r="L8" s="2">
        <f aca="true" t="shared" si="6" ref="L8:L27">K8/C8*100</f>
        <v>16.216615021395896</v>
      </c>
      <c r="M8" s="14"/>
      <c r="N8" s="14">
        <f t="shared" si="1"/>
        <v>0</v>
      </c>
      <c r="O8" s="14"/>
      <c r="P8" s="14"/>
      <c r="Q8" s="14">
        <f aca="true" t="shared" si="7" ref="Q8:Q27">M8-O8</f>
        <v>0</v>
      </c>
    </row>
    <row r="9" spans="1:17" ht="15">
      <c r="A9" s="11" t="s">
        <v>7</v>
      </c>
      <c r="B9" s="1">
        <v>4620</v>
      </c>
      <c r="C9" s="1">
        <v>5048</v>
      </c>
      <c r="D9" s="2">
        <f t="shared" si="0"/>
        <v>109.26406926406926</v>
      </c>
      <c r="E9" s="2">
        <v>352</v>
      </c>
      <c r="F9" s="2">
        <f t="shared" si="2"/>
        <v>6.9730586370839935</v>
      </c>
      <c r="G9" s="2">
        <v>2203</v>
      </c>
      <c r="H9" s="2">
        <f t="shared" si="3"/>
        <v>43.64104595879556</v>
      </c>
      <c r="I9" s="1">
        <v>62</v>
      </c>
      <c r="J9" s="2">
        <f t="shared" si="4"/>
        <v>1.2282091917591125</v>
      </c>
      <c r="K9" s="2">
        <f t="shared" si="5"/>
        <v>2431</v>
      </c>
      <c r="L9" s="2">
        <f t="shared" si="6"/>
        <v>48.157686212361334</v>
      </c>
      <c r="M9" s="14">
        <v>1242</v>
      </c>
      <c r="N9" s="15">
        <f t="shared" si="1"/>
        <v>24.60380348652932</v>
      </c>
      <c r="O9" s="14">
        <v>1042</v>
      </c>
      <c r="P9" s="15">
        <f aca="true" t="shared" si="8" ref="P9:P27">O9/M9*100</f>
        <v>83.89694041867955</v>
      </c>
      <c r="Q9" s="14">
        <f t="shared" si="7"/>
        <v>200</v>
      </c>
    </row>
    <row r="10" spans="1:17" ht="15">
      <c r="A10" s="11" t="s">
        <v>8</v>
      </c>
      <c r="B10" s="1">
        <v>1050</v>
      </c>
      <c r="C10" s="1">
        <v>620</v>
      </c>
      <c r="D10" s="2">
        <f t="shared" si="0"/>
        <v>59.04761904761905</v>
      </c>
      <c r="E10" s="2">
        <v>0</v>
      </c>
      <c r="F10" s="2">
        <f t="shared" si="2"/>
        <v>0</v>
      </c>
      <c r="G10" s="2">
        <v>0</v>
      </c>
      <c r="H10" s="2">
        <f t="shared" si="3"/>
        <v>0</v>
      </c>
      <c r="I10" s="1"/>
      <c r="J10" s="2">
        <f t="shared" si="4"/>
        <v>0</v>
      </c>
      <c r="K10" s="2">
        <f t="shared" si="5"/>
        <v>620</v>
      </c>
      <c r="L10" s="2">
        <f t="shared" si="6"/>
        <v>100</v>
      </c>
      <c r="M10" s="14">
        <v>620</v>
      </c>
      <c r="N10" s="15">
        <f t="shared" si="1"/>
        <v>100</v>
      </c>
      <c r="O10" s="14">
        <v>0</v>
      </c>
      <c r="P10" s="15">
        <f t="shared" si="8"/>
        <v>0</v>
      </c>
      <c r="Q10" s="14">
        <f t="shared" si="7"/>
        <v>620</v>
      </c>
    </row>
    <row r="11" spans="1:17" ht="15">
      <c r="A11" s="11" t="s">
        <v>9</v>
      </c>
      <c r="B11" s="1">
        <v>2559</v>
      </c>
      <c r="C11" s="1">
        <v>1139</v>
      </c>
      <c r="D11" s="2">
        <f t="shared" si="0"/>
        <v>44.5095740523642</v>
      </c>
      <c r="E11" s="2">
        <v>535</v>
      </c>
      <c r="F11" s="2">
        <f t="shared" si="2"/>
        <v>46.97102721685689</v>
      </c>
      <c r="G11" s="2">
        <v>194</v>
      </c>
      <c r="H11" s="2">
        <f t="shared" si="3"/>
        <v>17.032484635645304</v>
      </c>
      <c r="I11" s="1"/>
      <c r="J11" s="2">
        <f t="shared" si="4"/>
        <v>0</v>
      </c>
      <c r="K11" s="2">
        <f t="shared" si="5"/>
        <v>410</v>
      </c>
      <c r="L11" s="2">
        <f t="shared" si="6"/>
        <v>35.99648814749781</v>
      </c>
      <c r="M11" s="14">
        <v>960</v>
      </c>
      <c r="N11" s="15">
        <f t="shared" si="1"/>
        <v>84.28446005267779</v>
      </c>
      <c r="O11" s="14">
        <v>620</v>
      </c>
      <c r="P11" s="15">
        <f t="shared" si="8"/>
        <v>64.58333333333334</v>
      </c>
      <c r="Q11" s="14">
        <f t="shared" si="7"/>
        <v>340</v>
      </c>
    </row>
    <row r="12" spans="1:17" ht="15">
      <c r="A12" s="11" t="s">
        <v>10</v>
      </c>
      <c r="B12" s="1">
        <v>3129</v>
      </c>
      <c r="C12" s="1">
        <v>3120</v>
      </c>
      <c r="D12" s="2">
        <f t="shared" si="0"/>
        <v>99.712368168744</v>
      </c>
      <c r="E12" s="2">
        <v>0</v>
      </c>
      <c r="F12" s="2">
        <f t="shared" si="2"/>
        <v>0</v>
      </c>
      <c r="G12" s="2">
        <v>400</v>
      </c>
      <c r="H12" s="2">
        <f t="shared" si="3"/>
        <v>12.82051282051282</v>
      </c>
      <c r="I12" s="1">
        <v>400</v>
      </c>
      <c r="J12" s="2">
        <f t="shared" si="4"/>
        <v>12.82051282051282</v>
      </c>
      <c r="K12" s="2">
        <f t="shared" si="5"/>
        <v>2320</v>
      </c>
      <c r="L12" s="2">
        <f t="shared" si="6"/>
        <v>74.35897435897436</v>
      </c>
      <c r="M12" s="14">
        <v>3120</v>
      </c>
      <c r="N12" s="15">
        <f t="shared" si="1"/>
        <v>100</v>
      </c>
      <c r="O12" s="14">
        <v>800</v>
      </c>
      <c r="P12" s="15">
        <f t="shared" si="8"/>
        <v>25.64102564102564</v>
      </c>
      <c r="Q12" s="14">
        <f t="shared" si="7"/>
        <v>2320</v>
      </c>
    </row>
    <row r="13" spans="1:17" ht="15">
      <c r="A13" s="11" t="s">
        <v>11</v>
      </c>
      <c r="B13" s="1">
        <v>6900</v>
      </c>
      <c r="C13" s="1">
        <v>9835</v>
      </c>
      <c r="D13" s="2">
        <f t="shared" si="0"/>
        <v>142.53623188405797</v>
      </c>
      <c r="E13" s="2">
        <v>2108</v>
      </c>
      <c r="F13" s="2">
        <f t="shared" si="2"/>
        <v>21.43365531265887</v>
      </c>
      <c r="G13" s="2">
        <v>4867</v>
      </c>
      <c r="H13" s="2">
        <f t="shared" si="3"/>
        <v>49.48652770716828</v>
      </c>
      <c r="I13" s="1">
        <v>450</v>
      </c>
      <c r="J13" s="2">
        <f t="shared" si="4"/>
        <v>4.575495678698525</v>
      </c>
      <c r="K13" s="2">
        <f t="shared" si="5"/>
        <v>2410</v>
      </c>
      <c r="L13" s="2">
        <f t="shared" si="6"/>
        <v>24.504321301474327</v>
      </c>
      <c r="M13" s="14">
        <v>3399</v>
      </c>
      <c r="N13" s="15">
        <f t="shared" si="1"/>
        <v>34.5602440264362</v>
      </c>
      <c r="O13" s="14">
        <v>3399</v>
      </c>
      <c r="P13" s="15">
        <f t="shared" si="8"/>
        <v>100</v>
      </c>
      <c r="Q13" s="14">
        <f t="shared" si="7"/>
        <v>0</v>
      </c>
    </row>
    <row r="14" spans="1:17" ht="15">
      <c r="A14" s="11" t="s">
        <v>12</v>
      </c>
      <c r="B14" s="1">
        <v>2400</v>
      </c>
      <c r="C14" s="1">
        <v>2400</v>
      </c>
      <c r="D14" s="2">
        <f t="shared" si="0"/>
        <v>100</v>
      </c>
      <c r="E14" s="2">
        <v>184</v>
      </c>
      <c r="F14" s="2">
        <f t="shared" si="2"/>
        <v>7.666666666666666</v>
      </c>
      <c r="G14" s="2">
        <v>551</v>
      </c>
      <c r="H14" s="2">
        <f t="shared" si="3"/>
        <v>22.958333333333332</v>
      </c>
      <c r="I14" s="1"/>
      <c r="J14" s="2">
        <f t="shared" si="4"/>
        <v>0</v>
      </c>
      <c r="K14" s="2">
        <f t="shared" si="5"/>
        <v>1665</v>
      </c>
      <c r="L14" s="2">
        <f t="shared" si="6"/>
        <v>69.375</v>
      </c>
      <c r="M14" s="14">
        <v>2400</v>
      </c>
      <c r="N14" s="15">
        <f t="shared" si="1"/>
        <v>100</v>
      </c>
      <c r="O14" s="14">
        <v>760</v>
      </c>
      <c r="P14" s="15">
        <f t="shared" si="8"/>
        <v>31.666666666666664</v>
      </c>
      <c r="Q14" s="14">
        <f t="shared" si="7"/>
        <v>1640</v>
      </c>
    </row>
    <row r="15" spans="1:17" ht="15">
      <c r="A15" s="11" t="s">
        <v>13</v>
      </c>
      <c r="B15" s="1">
        <v>30</v>
      </c>
      <c r="C15" s="1">
        <f>O15+Q15+T15+U15+X15+Z15+AB15</f>
        <v>0</v>
      </c>
      <c r="D15" s="2">
        <f t="shared" si="0"/>
        <v>0</v>
      </c>
      <c r="E15" s="2"/>
      <c r="F15" s="2"/>
      <c r="G15" s="2"/>
      <c r="H15" s="2"/>
      <c r="I15" s="1"/>
      <c r="J15" s="2"/>
      <c r="K15" s="2"/>
      <c r="L15" s="2"/>
      <c r="M15" s="14"/>
      <c r="N15" s="15"/>
      <c r="O15" s="14"/>
      <c r="P15" s="15"/>
      <c r="Q15" s="14"/>
    </row>
    <row r="16" spans="1:17" ht="15">
      <c r="A16" s="11" t="s">
        <v>14</v>
      </c>
      <c r="B16" s="1">
        <v>1500</v>
      </c>
      <c r="C16" s="1">
        <v>1700</v>
      </c>
      <c r="D16" s="2">
        <f t="shared" si="0"/>
        <v>113.33333333333333</v>
      </c>
      <c r="E16" s="2"/>
      <c r="F16" s="2">
        <f t="shared" si="2"/>
        <v>0</v>
      </c>
      <c r="G16" s="2">
        <v>150</v>
      </c>
      <c r="H16" s="2">
        <f t="shared" si="3"/>
        <v>8.823529411764707</v>
      </c>
      <c r="I16" s="1"/>
      <c r="J16" s="2">
        <f t="shared" si="4"/>
        <v>0</v>
      </c>
      <c r="K16" s="2">
        <f t="shared" si="5"/>
        <v>1550</v>
      </c>
      <c r="L16" s="2">
        <f t="shared" si="6"/>
        <v>91.17647058823529</v>
      </c>
      <c r="M16" s="14">
        <v>0</v>
      </c>
      <c r="N16" s="15">
        <f t="shared" si="1"/>
        <v>0</v>
      </c>
      <c r="O16" s="14">
        <v>0</v>
      </c>
      <c r="P16" s="15"/>
      <c r="Q16" s="14">
        <f t="shared" si="7"/>
        <v>0</v>
      </c>
    </row>
    <row r="17" spans="1:17" ht="15">
      <c r="A17" s="11" t="s">
        <v>15</v>
      </c>
      <c r="B17" s="1">
        <v>4599</v>
      </c>
      <c r="C17" s="1">
        <v>5366</v>
      </c>
      <c r="D17" s="2">
        <f t="shared" si="0"/>
        <v>116.67753859534682</v>
      </c>
      <c r="E17" s="2">
        <v>1815</v>
      </c>
      <c r="F17" s="2">
        <f t="shared" si="2"/>
        <v>33.8240775251584</v>
      </c>
      <c r="G17" s="2">
        <v>455</v>
      </c>
      <c r="H17" s="2">
        <f t="shared" si="3"/>
        <v>8.479314200521804</v>
      </c>
      <c r="I17" s="1">
        <v>540</v>
      </c>
      <c r="J17" s="2">
        <f t="shared" si="4"/>
        <v>10.063361908311592</v>
      </c>
      <c r="K17" s="2">
        <f t="shared" si="5"/>
        <v>2556</v>
      </c>
      <c r="L17" s="2">
        <f t="shared" si="6"/>
        <v>47.633246366008194</v>
      </c>
      <c r="M17" s="14">
        <v>5366</v>
      </c>
      <c r="N17" s="15">
        <f t="shared" si="1"/>
        <v>100</v>
      </c>
      <c r="O17" s="14">
        <v>2810</v>
      </c>
      <c r="P17" s="15">
        <f t="shared" si="8"/>
        <v>52.366753633991806</v>
      </c>
      <c r="Q17" s="14">
        <f t="shared" si="7"/>
        <v>2556</v>
      </c>
    </row>
    <row r="18" spans="1:17" ht="15">
      <c r="A18" s="11" t="s">
        <v>16</v>
      </c>
      <c r="B18" s="1">
        <v>372</v>
      </c>
      <c r="C18" s="1">
        <f>O18+Q18+T18+U18+X18+Z18+AB18</f>
        <v>0</v>
      </c>
      <c r="D18" s="2">
        <f t="shared" si="0"/>
        <v>0</v>
      </c>
      <c r="E18" s="2"/>
      <c r="F18" s="2"/>
      <c r="G18" s="2"/>
      <c r="H18" s="2"/>
      <c r="I18" s="1"/>
      <c r="J18" s="2"/>
      <c r="K18" s="2"/>
      <c r="L18" s="2"/>
      <c r="M18" s="14"/>
      <c r="N18" s="15"/>
      <c r="O18" s="14"/>
      <c r="P18" s="15"/>
      <c r="Q18" s="14"/>
    </row>
    <row r="19" spans="1:17" ht="15">
      <c r="A19" s="11" t="s">
        <v>17</v>
      </c>
      <c r="B19" s="1">
        <v>4500</v>
      </c>
      <c r="C19" s="1">
        <v>2900</v>
      </c>
      <c r="D19" s="2">
        <f t="shared" si="0"/>
        <v>64.44444444444444</v>
      </c>
      <c r="E19" s="2">
        <v>0</v>
      </c>
      <c r="F19" s="2">
        <f t="shared" si="2"/>
        <v>0</v>
      </c>
      <c r="G19" s="2">
        <v>350</v>
      </c>
      <c r="H19" s="2">
        <f t="shared" si="3"/>
        <v>12.068965517241379</v>
      </c>
      <c r="I19" s="1">
        <v>565</v>
      </c>
      <c r="J19" s="2">
        <f t="shared" si="4"/>
        <v>19.482758620689655</v>
      </c>
      <c r="K19" s="2">
        <f t="shared" si="5"/>
        <v>1985</v>
      </c>
      <c r="L19" s="2">
        <f t="shared" si="6"/>
        <v>68.44827586206897</v>
      </c>
      <c r="M19" s="14">
        <v>202</v>
      </c>
      <c r="N19" s="15">
        <f t="shared" si="1"/>
        <v>6.96551724137931</v>
      </c>
      <c r="O19" s="14">
        <v>0</v>
      </c>
      <c r="P19" s="15">
        <f t="shared" si="8"/>
        <v>0</v>
      </c>
      <c r="Q19" s="14">
        <f t="shared" si="7"/>
        <v>202</v>
      </c>
    </row>
    <row r="20" spans="1:17" ht="15">
      <c r="A20" s="11" t="s">
        <v>18</v>
      </c>
      <c r="B20" s="1">
        <v>1140</v>
      </c>
      <c r="C20" s="1">
        <v>1121</v>
      </c>
      <c r="D20" s="2">
        <f t="shared" si="0"/>
        <v>98.33333333333333</v>
      </c>
      <c r="E20" s="2">
        <v>131</v>
      </c>
      <c r="F20" s="2">
        <f t="shared" si="2"/>
        <v>11.685994647636038</v>
      </c>
      <c r="G20" s="2">
        <v>399</v>
      </c>
      <c r="H20" s="2">
        <f t="shared" si="3"/>
        <v>35.59322033898305</v>
      </c>
      <c r="I20" s="1"/>
      <c r="J20" s="2">
        <f t="shared" si="4"/>
        <v>0</v>
      </c>
      <c r="K20" s="2">
        <f t="shared" si="5"/>
        <v>591</v>
      </c>
      <c r="L20" s="2">
        <f t="shared" si="6"/>
        <v>52.72078501338091</v>
      </c>
      <c r="M20" s="14">
        <v>300</v>
      </c>
      <c r="N20" s="15">
        <f t="shared" si="1"/>
        <v>26.761819803746654</v>
      </c>
      <c r="O20" s="14">
        <v>0</v>
      </c>
      <c r="P20" s="15">
        <f t="shared" si="8"/>
        <v>0</v>
      </c>
      <c r="Q20" s="14">
        <f t="shared" si="7"/>
        <v>300</v>
      </c>
    </row>
    <row r="21" spans="1:17" ht="15">
      <c r="A21" s="11" t="s">
        <v>19</v>
      </c>
      <c r="B21" s="1">
        <v>600</v>
      </c>
      <c r="C21" s="1">
        <v>215</v>
      </c>
      <c r="D21" s="2">
        <f t="shared" si="0"/>
        <v>35.833333333333336</v>
      </c>
      <c r="E21" s="2"/>
      <c r="F21" s="2">
        <f t="shared" si="2"/>
        <v>0</v>
      </c>
      <c r="G21" s="2">
        <v>20</v>
      </c>
      <c r="H21" s="2">
        <f t="shared" si="3"/>
        <v>9.30232558139535</v>
      </c>
      <c r="I21" s="1">
        <v>40</v>
      </c>
      <c r="J21" s="2">
        <f t="shared" si="4"/>
        <v>18.6046511627907</v>
      </c>
      <c r="K21" s="2">
        <f t="shared" si="5"/>
        <v>155</v>
      </c>
      <c r="L21" s="2">
        <f t="shared" si="6"/>
        <v>72.09302325581395</v>
      </c>
      <c r="M21" s="14">
        <v>0</v>
      </c>
      <c r="N21" s="15">
        <f t="shared" si="1"/>
        <v>0</v>
      </c>
      <c r="O21" s="14">
        <v>0</v>
      </c>
      <c r="P21" s="15"/>
      <c r="Q21" s="14">
        <f t="shared" si="7"/>
        <v>0</v>
      </c>
    </row>
    <row r="22" spans="1:17" ht="15">
      <c r="A22" s="11" t="s">
        <v>20</v>
      </c>
      <c r="B22" s="1">
        <v>840</v>
      </c>
      <c r="C22" s="1">
        <v>290</v>
      </c>
      <c r="D22" s="2">
        <f t="shared" si="0"/>
        <v>34.523809523809526</v>
      </c>
      <c r="E22" s="2"/>
      <c r="F22" s="2">
        <f t="shared" si="2"/>
        <v>0</v>
      </c>
      <c r="G22" s="2"/>
      <c r="H22" s="2">
        <f t="shared" si="3"/>
        <v>0</v>
      </c>
      <c r="I22" s="1"/>
      <c r="J22" s="2">
        <f t="shared" si="4"/>
        <v>0</v>
      </c>
      <c r="K22" s="2">
        <f t="shared" si="5"/>
        <v>290</v>
      </c>
      <c r="L22" s="2">
        <f t="shared" si="6"/>
        <v>100</v>
      </c>
      <c r="M22" s="14">
        <v>20</v>
      </c>
      <c r="N22" s="15">
        <f t="shared" si="1"/>
        <v>6.896551724137931</v>
      </c>
      <c r="O22" s="14">
        <v>0</v>
      </c>
      <c r="P22" s="15">
        <f t="shared" si="8"/>
        <v>0</v>
      </c>
      <c r="Q22" s="14">
        <f t="shared" si="7"/>
        <v>20</v>
      </c>
    </row>
    <row r="23" spans="1:17" ht="15">
      <c r="A23" s="11" t="s">
        <v>21</v>
      </c>
      <c r="B23" s="1">
        <v>750</v>
      </c>
      <c r="C23" s="1">
        <v>370</v>
      </c>
      <c r="D23" s="2">
        <f t="shared" si="0"/>
        <v>49.333333333333336</v>
      </c>
      <c r="E23" s="2"/>
      <c r="F23" s="2">
        <f t="shared" si="2"/>
        <v>0</v>
      </c>
      <c r="G23" s="2">
        <v>370</v>
      </c>
      <c r="H23" s="2">
        <f t="shared" si="3"/>
        <v>100</v>
      </c>
      <c r="I23" s="1"/>
      <c r="J23" s="2">
        <f t="shared" si="4"/>
        <v>0</v>
      </c>
      <c r="K23" s="2">
        <f t="shared" si="5"/>
        <v>0</v>
      </c>
      <c r="L23" s="2">
        <f t="shared" si="6"/>
        <v>0</v>
      </c>
      <c r="M23" s="14">
        <v>370</v>
      </c>
      <c r="N23" s="15">
        <f t="shared" si="1"/>
        <v>100</v>
      </c>
      <c r="O23" s="14"/>
      <c r="P23" s="15">
        <f t="shared" si="8"/>
        <v>0</v>
      </c>
      <c r="Q23" s="14">
        <f t="shared" si="7"/>
        <v>370</v>
      </c>
    </row>
    <row r="24" spans="1:17" ht="15">
      <c r="A24" s="11" t="s">
        <v>22</v>
      </c>
      <c r="B24" s="1">
        <v>2169</v>
      </c>
      <c r="C24" s="1">
        <v>1564</v>
      </c>
      <c r="D24" s="2">
        <f t="shared" si="0"/>
        <v>72.10696173351775</v>
      </c>
      <c r="E24" s="2">
        <v>411</v>
      </c>
      <c r="F24" s="2">
        <f t="shared" si="2"/>
        <v>26.278772378516624</v>
      </c>
      <c r="G24" s="2">
        <v>788</v>
      </c>
      <c r="H24" s="2">
        <f t="shared" si="3"/>
        <v>50.38363171355499</v>
      </c>
      <c r="I24" s="1"/>
      <c r="J24" s="2">
        <f t="shared" si="4"/>
        <v>0</v>
      </c>
      <c r="K24" s="2">
        <f t="shared" si="5"/>
        <v>365</v>
      </c>
      <c r="L24" s="2">
        <f t="shared" si="6"/>
        <v>23.33759590792839</v>
      </c>
      <c r="M24" s="14">
        <v>1564</v>
      </c>
      <c r="N24" s="15">
        <f t="shared" si="1"/>
        <v>100</v>
      </c>
      <c r="O24" s="14">
        <v>0</v>
      </c>
      <c r="P24" s="15">
        <f t="shared" si="8"/>
        <v>0</v>
      </c>
      <c r="Q24" s="14">
        <f t="shared" si="7"/>
        <v>1564</v>
      </c>
    </row>
    <row r="25" spans="1:17" ht="15">
      <c r="A25" s="11" t="s">
        <v>23</v>
      </c>
      <c r="B25" s="1">
        <v>4500</v>
      </c>
      <c r="C25" s="1">
        <v>2090</v>
      </c>
      <c r="D25" s="2">
        <f t="shared" si="0"/>
        <v>46.44444444444444</v>
      </c>
      <c r="E25" s="2">
        <v>214</v>
      </c>
      <c r="F25" s="2">
        <f t="shared" si="2"/>
        <v>10.239234449760765</v>
      </c>
      <c r="G25" s="2">
        <v>860</v>
      </c>
      <c r="H25" s="2">
        <f t="shared" si="3"/>
        <v>41.14832535885167</v>
      </c>
      <c r="I25" s="1">
        <v>330</v>
      </c>
      <c r="J25" s="2">
        <f t="shared" si="4"/>
        <v>15.789473684210526</v>
      </c>
      <c r="K25" s="2">
        <f t="shared" si="5"/>
        <v>686</v>
      </c>
      <c r="L25" s="2">
        <f t="shared" si="6"/>
        <v>32.82296650717703</v>
      </c>
      <c r="M25" s="14">
        <v>1815</v>
      </c>
      <c r="N25" s="15">
        <f t="shared" si="1"/>
        <v>86.8421052631579</v>
      </c>
      <c r="O25" s="14">
        <v>1665</v>
      </c>
      <c r="P25" s="15">
        <f t="shared" si="8"/>
        <v>91.73553719008265</v>
      </c>
      <c r="Q25" s="14">
        <f t="shared" si="7"/>
        <v>150</v>
      </c>
    </row>
    <row r="26" spans="1:17" ht="15">
      <c r="A26" s="11" t="s">
        <v>24</v>
      </c>
      <c r="B26" s="1">
        <v>1734</v>
      </c>
      <c r="C26" s="1">
        <v>1635</v>
      </c>
      <c r="D26" s="2">
        <f t="shared" si="0"/>
        <v>94.29065743944636</v>
      </c>
      <c r="E26" s="2">
        <v>350</v>
      </c>
      <c r="F26" s="2">
        <f t="shared" si="2"/>
        <v>21.406727828746178</v>
      </c>
      <c r="G26" s="2">
        <v>0</v>
      </c>
      <c r="H26" s="2">
        <f t="shared" si="3"/>
        <v>0</v>
      </c>
      <c r="I26" s="1">
        <v>200</v>
      </c>
      <c r="J26" s="2">
        <f t="shared" si="4"/>
        <v>12.232415902140673</v>
      </c>
      <c r="K26" s="2">
        <f t="shared" si="5"/>
        <v>1085</v>
      </c>
      <c r="L26" s="2">
        <f t="shared" si="6"/>
        <v>66.36085626911316</v>
      </c>
      <c r="M26" s="14">
        <v>1635</v>
      </c>
      <c r="N26" s="15">
        <f t="shared" si="1"/>
        <v>100</v>
      </c>
      <c r="O26" s="14">
        <v>350</v>
      </c>
      <c r="P26" s="15">
        <f t="shared" si="8"/>
        <v>21.406727828746178</v>
      </c>
      <c r="Q26" s="14">
        <f t="shared" si="7"/>
        <v>1285</v>
      </c>
    </row>
    <row r="27" spans="1:17" ht="15.75">
      <c r="A27" s="3" t="s">
        <v>25</v>
      </c>
      <c r="B27" s="4">
        <f>SUM(B6:B26)</f>
        <v>54150</v>
      </c>
      <c r="C27" s="5">
        <f>SUM(C6:C26)</f>
        <v>50770</v>
      </c>
      <c r="D27" s="6">
        <f t="shared" si="0"/>
        <v>93.75807940904893</v>
      </c>
      <c r="E27" s="6">
        <f>SUM(E10:E26)</f>
        <v>5748</v>
      </c>
      <c r="F27" s="8">
        <f t="shared" si="2"/>
        <v>11.32164664171755</v>
      </c>
      <c r="G27" s="8">
        <f>SUM(G10:G26)</f>
        <v>9404</v>
      </c>
      <c r="H27" s="8">
        <v>18</v>
      </c>
      <c r="I27" s="7">
        <f>SUM(I6:I26)</f>
        <v>4257</v>
      </c>
      <c r="J27" s="8">
        <v>9</v>
      </c>
      <c r="K27" s="8">
        <f t="shared" si="5"/>
        <v>31361</v>
      </c>
      <c r="L27" s="8">
        <f t="shared" si="6"/>
        <v>61.770730746503844</v>
      </c>
      <c r="M27" s="10">
        <f>SUM(M6:M26)</f>
        <v>27593</v>
      </c>
      <c r="N27" s="13">
        <f t="shared" si="1"/>
        <v>54.3490250147725</v>
      </c>
      <c r="O27" s="10">
        <f>SUM(O6:O26)</f>
        <v>13252</v>
      </c>
      <c r="P27" s="13">
        <f t="shared" si="8"/>
        <v>48.02667343166745</v>
      </c>
      <c r="Q27" s="12">
        <f t="shared" si="7"/>
        <v>14341</v>
      </c>
    </row>
    <row r="31" spans="1:9" ht="15">
      <c r="A31" s="17"/>
      <c r="I31" s="16"/>
    </row>
  </sheetData>
  <mergeCells count="19">
    <mergeCell ref="Q4:Q5"/>
    <mergeCell ref="I4:I5"/>
    <mergeCell ref="F4:F5"/>
    <mergeCell ref="H4:H5"/>
    <mergeCell ref="J4:J5"/>
    <mergeCell ref="L4:L5"/>
    <mergeCell ref="K4:K5"/>
    <mergeCell ref="N4:N5"/>
    <mergeCell ref="P4:P5"/>
    <mergeCell ref="D4:D5"/>
    <mergeCell ref="E4:E5"/>
    <mergeCell ref="G4:G5"/>
    <mergeCell ref="A2:AC2"/>
    <mergeCell ref="A3:AC3"/>
    <mergeCell ref="A4:A5"/>
    <mergeCell ref="B4:B5"/>
    <mergeCell ref="C4:C5"/>
    <mergeCell ref="M4:M5"/>
    <mergeCell ref="O4:O5"/>
  </mergeCells>
  <printOptions/>
  <pageMargins left="0.75" right="0.75" top="1" bottom="1" header="0.5" footer="0.5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2012-05-05T05:38:39Z</cp:lastPrinted>
  <dcterms:created xsi:type="dcterms:W3CDTF">1996-10-08T23:32:33Z</dcterms:created>
  <dcterms:modified xsi:type="dcterms:W3CDTF">2012-05-05T13:41:37Z</dcterms:modified>
  <cp:category/>
  <cp:version/>
  <cp:contentType/>
  <cp:contentStatus/>
</cp:coreProperties>
</file>